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6155" windowHeight="12240"/>
  </bookViews>
  <sheets>
    <sheet name="Calculator" sheetId="2" r:id="rId1"/>
  </sheets>
  <definedNames>
    <definedName name="_xlnm.Print_Area" localSheetId="0">Calculator!$A$1:$P$32</definedName>
  </definedNames>
  <calcPr calcId="145621"/>
</workbook>
</file>

<file path=xl/calcChain.xml><?xml version="1.0" encoding="utf-8"?>
<calcChain xmlns="http://schemas.openxmlformats.org/spreadsheetml/2006/main">
  <c r="H20" i="2" l="1"/>
  <c r="F30" i="2"/>
  <c r="G30" i="2"/>
  <c r="H30" i="2"/>
  <c r="F29" i="2"/>
  <c r="G29" i="2"/>
  <c r="H29" i="2"/>
  <c r="F28" i="2"/>
  <c r="G28" i="2"/>
  <c r="H28" i="2"/>
  <c r="F27" i="2"/>
  <c r="G27" i="2"/>
  <c r="H27" i="2"/>
  <c r="F26" i="2"/>
  <c r="G26" i="2"/>
  <c r="H26" i="2"/>
  <c r="F25" i="2"/>
  <c r="G25" i="2"/>
  <c r="H25" i="2"/>
  <c r="F24" i="2"/>
  <c r="G24" i="2"/>
  <c r="H24" i="2"/>
  <c r="F23" i="2"/>
  <c r="G23" i="2"/>
  <c r="H23" i="2"/>
  <c r="F22" i="2"/>
  <c r="G22" i="2"/>
  <c r="H22" i="2"/>
  <c r="F21" i="2"/>
  <c r="G21" i="2"/>
  <c r="H21" i="2"/>
  <c r="M13" i="2"/>
  <c r="M7" i="2"/>
  <c r="F16" i="2"/>
</calcChain>
</file>

<file path=xl/sharedStrings.xml><?xml version="1.0" encoding="utf-8"?>
<sst xmlns="http://schemas.openxmlformats.org/spreadsheetml/2006/main" count="60" uniqueCount="44">
  <si>
    <t>Liquid</t>
  </si>
  <si>
    <t>Gas</t>
  </si>
  <si>
    <t>Powder</t>
  </si>
  <si>
    <t>Tablets</t>
  </si>
  <si>
    <t>Feet</t>
  </si>
  <si>
    <t>Inches</t>
  </si>
  <si>
    <t>Diameter</t>
  </si>
  <si>
    <t>Volume</t>
  </si>
  <si>
    <t>Gallons</t>
  </si>
  <si>
    <t>Cubic Feet</t>
  </si>
  <si>
    <t>Pints</t>
  </si>
  <si>
    <t>Cups</t>
  </si>
  <si>
    <t>Tablespoons</t>
  </si>
  <si>
    <t>Pounds</t>
  </si>
  <si>
    <t>Ounces</t>
  </si>
  <si>
    <t>Milliliters</t>
  </si>
  <si>
    <t>etc</t>
  </si>
  <si>
    <t>Width</t>
  </si>
  <si>
    <t>Length</t>
  </si>
  <si>
    <t>Tank
Fill Level
(%)</t>
  </si>
  <si>
    <t>Circular Tank or Pipeline</t>
  </si>
  <si>
    <t>Rectangular Tank</t>
  </si>
  <si>
    <t>Height or Length</t>
  </si>
  <si>
    <t>Height or Depth</t>
  </si>
  <si>
    <t>Chlorine Dose Calculator for Tanks and Pipelines</t>
  </si>
  <si>
    <t>Chlorine
Target
Dose
(ppm or mg/L)</t>
  </si>
  <si>
    <t>Form of
Chlorine
Purchased</t>
  </si>
  <si>
    <t>Chlorine
will be
Fed in (units)</t>
  </si>
  <si>
    <t>Name of
Product
to be Fed</t>
  </si>
  <si>
    <t>T-Chlor</t>
  </si>
  <si>
    <t>Notes:</t>
  </si>
  <si>
    <t>Actual Volume of Water Present
(Gallons)</t>
  </si>
  <si>
    <t>Total Available Chlorine Required*
(Pounds)</t>
  </si>
  <si>
    <t>Main Street Tank</t>
  </si>
  <si>
    <t>Big Tank</t>
  </si>
  <si>
    <r>
      <t xml:space="preserve">Tank or Pipeline Information (the vessels you want to </t>
    </r>
    <r>
      <rPr>
        <b/>
        <sz val="10"/>
        <color indexed="16"/>
        <rFont val="Arial"/>
        <family val="2"/>
      </rPr>
      <t>disinfect)</t>
    </r>
  </si>
  <si>
    <t>Chlorine Feed Quantities</t>
  </si>
  <si>
    <t>Volume Calculator for Tank or Pipeline</t>
  </si>
  <si>
    <t>Total Volume of Tank or Pipeline (Gallons)</t>
  </si>
  <si>
    <t>Tank or Pipeline Name or ID</t>
  </si>
  <si>
    <t>Pipe Segment 1</t>
  </si>
  <si>
    <t>Rectagular Tank #1</t>
  </si>
  <si>
    <r>
      <t>Chlorine Product Information (</t>
    </r>
    <r>
      <rPr>
        <b/>
        <i/>
        <sz val="10"/>
        <color indexed="16"/>
        <rFont val="Arial"/>
        <family val="2"/>
      </rPr>
      <t>the disinfectant you want to use</t>
    </r>
    <r>
      <rPr>
        <b/>
        <sz val="10"/>
        <color indexed="16"/>
        <rFont val="Arial"/>
        <family val="2"/>
      </rPr>
      <t>)</t>
    </r>
  </si>
  <si>
    <t>Enter notes here if needed.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</si>
</sst>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_);_(* \(#,##0.0\);_(* &quot;-&quot;??_);_(@_)"/>
    <numFmt numFmtId="165" formatCode="_(* #,##0_);_(* \(#,##0\);_(* &quot;-&quot;??_);_(@_)"/>
    <numFmt numFmtId="166" formatCode="0.0"/>
  </numFmts>
  <fonts count="13" x14ac:knownFonts="1">
    <font>
      <sz val="10"/>
      <name val="Arial"/>
    </font>
    <font>
      <sz val="10"/>
      <name val="Arial"/>
      <family val="2"/>
    </font>
    <font>
      <sz val="8"/>
      <name val="Arial"/>
      <family val="2"/>
    </font>
    <font>
      <b/>
      <sz val="10"/>
      <color indexed="10"/>
      <name val="Arial"/>
      <family val="2"/>
    </font>
    <font>
      <sz val="10"/>
      <color indexed="10"/>
      <name val="Arial"/>
      <family val="2"/>
    </font>
    <font>
      <sz val="10"/>
      <name val="Arial"/>
      <family val="2"/>
    </font>
    <font>
      <b/>
      <sz val="10"/>
      <color indexed="18"/>
      <name val="Arial"/>
      <family val="2"/>
    </font>
    <font>
      <sz val="10"/>
      <color indexed="26"/>
      <name val="Arial"/>
      <family val="2"/>
    </font>
    <font>
      <b/>
      <i/>
      <sz val="12"/>
      <color indexed="62"/>
      <name val="Arial"/>
      <family val="2"/>
    </font>
    <font>
      <b/>
      <sz val="10"/>
      <name val="Arial"/>
      <family val="2"/>
    </font>
    <font>
      <b/>
      <sz val="10"/>
      <color indexed="16"/>
      <name val="Arial"/>
      <family val="2"/>
    </font>
    <font>
      <b/>
      <i/>
      <sz val="10"/>
      <color indexed="16"/>
      <name val="Arial"/>
      <family val="2"/>
    </font>
    <font>
      <sz val="10"/>
      <name val="Arial"/>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FFCC"/>
        <bgColor indexed="64"/>
      </patternFill>
    </fill>
  </fills>
  <borders count="44">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7" fillId="2" borderId="0" xfId="0" applyFont="1" applyFill="1" applyBorder="1" applyProtection="1">
      <protection hidden="1"/>
    </xf>
    <xf numFmtId="10" fontId="7" fillId="2" borderId="0" xfId="2" applyNumberFormat="1" applyFont="1" applyFill="1" applyBorder="1" applyProtection="1">
      <protection hidden="1"/>
    </xf>
    <xf numFmtId="9" fontId="7" fillId="2" borderId="0" xfId="2" applyFont="1" applyFill="1" applyBorder="1" applyProtection="1">
      <protection hidden="1"/>
    </xf>
    <xf numFmtId="0" fontId="0" fillId="3" borderId="0" xfId="0" applyFill="1" applyBorder="1" applyProtection="1">
      <protection hidden="1"/>
    </xf>
    <xf numFmtId="0" fontId="4" fillId="3" borderId="0" xfId="0" applyFont="1" applyFill="1" applyBorder="1" applyProtection="1">
      <protection hidden="1"/>
    </xf>
    <xf numFmtId="165" fontId="7" fillId="2" borderId="0" xfId="1" applyNumberFormat="1" applyFont="1" applyFill="1" applyBorder="1" applyProtection="1">
      <protection hidden="1"/>
    </xf>
    <xf numFmtId="0" fontId="0" fillId="3" borderId="0" xfId="0" applyFill="1" applyBorder="1" applyAlignment="1" applyProtection="1">
      <alignment horizontal="center"/>
      <protection hidden="1"/>
    </xf>
    <xf numFmtId="0" fontId="0" fillId="3" borderId="0" xfId="0" applyFill="1" applyBorder="1" applyAlignment="1" applyProtection="1">
      <alignment horizontal="right"/>
      <protection hidden="1"/>
    </xf>
    <xf numFmtId="37" fontId="0" fillId="3" borderId="0" xfId="1" applyNumberFormat="1" applyFont="1" applyFill="1" applyBorder="1" applyAlignment="1" applyProtection="1">
      <alignment horizontal="center"/>
      <protection hidden="1"/>
    </xf>
    <xf numFmtId="0" fontId="6" fillId="3" borderId="0" xfId="0" applyFont="1" applyFill="1" applyBorder="1" applyAlignment="1" applyProtection="1">
      <alignment horizontal="center" wrapText="1"/>
      <protection hidden="1"/>
    </xf>
    <xf numFmtId="0" fontId="5" fillId="3" borderId="0" xfId="0" applyFont="1" applyFill="1" applyBorder="1" applyAlignment="1" applyProtection="1">
      <alignment horizontal="right"/>
      <protection hidden="1"/>
    </xf>
    <xf numFmtId="0" fontId="0" fillId="0" borderId="0" xfId="0" applyFill="1" applyBorder="1" applyProtection="1">
      <protection hidden="1"/>
    </xf>
    <xf numFmtId="0" fontId="7" fillId="0" borderId="0" xfId="0" applyFont="1" applyFill="1" applyBorder="1" applyProtection="1">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wrapText="1"/>
      <protection hidden="1"/>
    </xf>
    <xf numFmtId="0" fontId="0" fillId="6" borderId="0" xfId="0" applyFill="1" applyBorder="1" applyProtection="1">
      <protection hidden="1"/>
    </xf>
    <xf numFmtId="165" fontId="12" fillId="6" borderId="0" xfId="1" applyNumberFormat="1" applyFont="1" applyFill="1" applyBorder="1" applyProtection="1">
      <protection hidden="1"/>
    </xf>
    <xf numFmtId="0" fontId="0" fillId="7" borderId="0" xfId="0" applyFill="1" applyBorder="1" applyProtection="1">
      <protection hidden="1"/>
    </xf>
    <xf numFmtId="0" fontId="4" fillId="7" borderId="0" xfId="0" applyFont="1" applyFill="1" applyBorder="1" applyProtection="1">
      <protection hidden="1"/>
    </xf>
    <xf numFmtId="0" fontId="9" fillId="7" borderId="0" xfId="0" applyFont="1" applyFill="1" applyBorder="1" applyAlignment="1" applyProtection="1">
      <alignment horizontal="left"/>
      <protection hidden="1"/>
    </xf>
    <xf numFmtId="0" fontId="4" fillId="7" borderId="0" xfId="0" applyFont="1" applyFill="1" applyBorder="1" applyAlignment="1" applyProtection="1">
      <alignment horizontal="center"/>
      <protection hidden="1"/>
    </xf>
    <xf numFmtId="0" fontId="8" fillId="7" borderId="1" xfId="0" applyFont="1" applyFill="1" applyBorder="1" applyAlignment="1" applyProtection="1">
      <protection hidden="1"/>
    </xf>
    <xf numFmtId="0" fontId="0" fillId="7" borderId="2" xfId="0" applyFill="1" applyBorder="1" applyProtection="1">
      <protection hidden="1"/>
    </xf>
    <xf numFmtId="0" fontId="4" fillId="7" borderId="2" xfId="0" applyFont="1" applyFill="1" applyBorder="1" applyProtection="1">
      <protection hidden="1"/>
    </xf>
    <xf numFmtId="0" fontId="0" fillId="7" borderId="2" xfId="0" applyFill="1" applyBorder="1" applyProtection="1"/>
    <xf numFmtId="0" fontId="8" fillId="0" borderId="0" xfId="0" applyFont="1" applyFill="1" applyBorder="1" applyAlignment="1" applyProtection="1">
      <alignment horizontal="center"/>
      <protection hidden="1"/>
    </xf>
    <xf numFmtId="0" fontId="9" fillId="0" borderId="0" xfId="0" applyFont="1" applyFill="1" applyBorder="1" applyAlignment="1" applyProtection="1">
      <alignment horizontal="left"/>
      <protection hidden="1"/>
    </xf>
    <xf numFmtId="0" fontId="4"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0" fillId="0" borderId="0" xfId="0" applyFill="1" applyBorder="1" applyAlignment="1" applyProtection="1">
      <alignment horizontal="right"/>
      <protection hidden="1"/>
    </xf>
    <xf numFmtId="37" fontId="0" fillId="0" borderId="0" xfId="1" applyNumberFormat="1" applyFont="1" applyFill="1" applyBorder="1" applyAlignment="1" applyProtection="1">
      <alignment horizontal="center"/>
      <protection hidden="1"/>
    </xf>
    <xf numFmtId="0" fontId="8" fillId="7" borderId="3" xfId="0" applyFont="1" applyFill="1" applyBorder="1" applyAlignment="1" applyProtection="1">
      <protection hidden="1"/>
    </xf>
    <xf numFmtId="0" fontId="0" fillId="7" borderId="4" xfId="0" applyFill="1" applyBorder="1" applyProtection="1">
      <protection hidden="1"/>
    </xf>
    <xf numFmtId="0" fontId="0" fillId="7" borderId="4" xfId="0" applyFill="1" applyBorder="1" applyProtection="1"/>
    <xf numFmtId="0" fontId="0" fillId="7" borderId="5" xfId="0" applyFill="1" applyBorder="1" applyProtection="1">
      <protection hidden="1"/>
    </xf>
    <xf numFmtId="0" fontId="9" fillId="7" borderId="6" xfId="0" applyFont="1" applyFill="1" applyBorder="1" applyAlignment="1" applyProtection="1">
      <alignment horizontal="left"/>
      <protection hidden="1"/>
    </xf>
    <xf numFmtId="0" fontId="4" fillId="7" borderId="6" xfId="0" applyFont="1" applyFill="1" applyBorder="1" applyAlignment="1" applyProtection="1">
      <alignment horizontal="center"/>
      <protection hidden="1"/>
    </xf>
    <xf numFmtId="0" fontId="4" fillId="7" borderId="7" xfId="0" applyFont="1" applyFill="1" applyBorder="1" applyProtection="1">
      <protection hidden="1"/>
    </xf>
    <xf numFmtId="0" fontId="0" fillId="6" borderId="4" xfId="0" applyFill="1" applyBorder="1" applyProtection="1">
      <protection hidden="1"/>
    </xf>
    <xf numFmtId="0" fontId="0" fillId="6" borderId="2" xfId="0" applyFill="1" applyBorder="1" applyProtection="1">
      <protection hidden="1"/>
    </xf>
    <xf numFmtId="0" fontId="7" fillId="2" borderId="4" xfId="0" applyFont="1" applyFill="1" applyBorder="1" applyProtection="1">
      <protection hidden="1"/>
    </xf>
    <xf numFmtId="0" fontId="7" fillId="2" borderId="2" xfId="0" applyFont="1" applyFill="1" applyBorder="1" applyProtection="1">
      <protection hidden="1"/>
    </xf>
    <xf numFmtId="0" fontId="7" fillId="2" borderId="2" xfId="0" applyFont="1" applyFill="1" applyBorder="1" applyAlignment="1" applyProtection="1">
      <alignment horizontal="center"/>
      <protection hidden="1"/>
    </xf>
    <xf numFmtId="0" fontId="7" fillId="2" borderId="4" xfId="0" applyFont="1" applyFill="1" applyBorder="1" applyAlignment="1" applyProtection="1">
      <alignment horizontal="center" wrapText="1"/>
      <protection hidden="1"/>
    </xf>
    <xf numFmtId="0" fontId="7" fillId="2" borderId="2" xfId="0" applyFont="1" applyFill="1" applyBorder="1" applyAlignment="1" applyProtection="1">
      <alignment horizontal="center" wrapText="1"/>
      <protection hidden="1"/>
    </xf>
    <xf numFmtId="0" fontId="7" fillId="2" borderId="5" xfId="0" applyFont="1" applyFill="1" applyBorder="1" applyProtection="1">
      <protection hidden="1"/>
    </xf>
    <xf numFmtId="0" fontId="7" fillId="2" borderId="6" xfId="0" applyFont="1" applyFill="1" applyBorder="1" applyProtection="1">
      <protection hidden="1"/>
    </xf>
    <xf numFmtId="165" fontId="7" fillId="2" borderId="6" xfId="1" applyNumberFormat="1" applyFont="1" applyFill="1" applyBorder="1" applyProtection="1">
      <protection hidden="1"/>
    </xf>
    <xf numFmtId="0" fontId="7" fillId="2" borderId="7" xfId="0" applyFont="1" applyFill="1" applyBorder="1" applyProtection="1">
      <protection hidden="1"/>
    </xf>
    <xf numFmtId="165" fontId="12" fillId="8" borderId="8" xfId="1" applyNumberFormat="1" applyFont="1" applyFill="1" applyBorder="1" applyAlignment="1" applyProtection="1">
      <alignment horizontal="center" vertical="center" wrapText="1"/>
      <protection hidden="1"/>
    </xf>
    <xf numFmtId="165" fontId="12" fillId="8" borderId="9" xfId="1" applyNumberFormat="1" applyFont="1" applyFill="1" applyBorder="1" applyAlignment="1" applyProtection="1">
      <alignment horizontal="center" vertical="center" wrapText="1"/>
      <protection hidden="1"/>
    </xf>
    <xf numFmtId="0" fontId="0" fillId="4" borderId="10" xfId="0" applyFill="1" applyBorder="1" applyAlignment="1" applyProtection="1">
      <alignment horizontal="center" vertical="center"/>
      <protection locked="0"/>
    </xf>
    <xf numFmtId="165" fontId="0" fillId="4" borderId="11" xfId="1" applyNumberFormat="1" applyFont="1" applyFill="1" applyBorder="1" applyAlignment="1" applyProtection="1">
      <alignment horizontal="center" vertical="center"/>
      <protection locked="0"/>
    </xf>
    <xf numFmtId="10" fontId="0" fillId="4" borderId="11" xfId="2" applyNumberFormat="1" applyFont="1"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5" fillId="8" borderId="13" xfId="0" applyFont="1" applyFill="1" applyBorder="1" applyAlignment="1" applyProtection="1">
      <alignment horizontal="center" vertical="center" wrapText="1"/>
      <protection hidden="1"/>
    </xf>
    <xf numFmtId="165" fontId="5" fillId="8" borderId="14" xfId="1" applyNumberFormat="1" applyFont="1" applyFill="1" applyBorder="1" applyAlignment="1" applyProtection="1">
      <alignment horizontal="center" vertical="center" wrapText="1"/>
      <protection hidden="1"/>
    </xf>
    <xf numFmtId="0" fontId="0" fillId="8" borderId="14" xfId="0" applyFill="1" applyBorder="1" applyAlignment="1" applyProtection="1">
      <alignment horizontal="center" vertical="center" wrapText="1"/>
      <protection hidden="1"/>
    </xf>
    <xf numFmtId="0" fontId="9" fillId="5" borderId="15" xfId="0" applyFont="1" applyFill="1" applyBorder="1" applyAlignment="1" applyProtection="1">
      <alignment horizontal="center" vertical="center" wrapText="1"/>
      <protection hidden="1"/>
    </xf>
    <xf numFmtId="165" fontId="0" fillId="4" borderId="16" xfId="1" applyNumberFormat="1" applyFont="1" applyFill="1" applyBorder="1" applyAlignment="1" applyProtection="1">
      <alignment vertical="center"/>
      <protection locked="0"/>
    </xf>
    <xf numFmtId="9" fontId="0" fillId="4" borderId="16" xfId="2" applyFont="1" applyFill="1" applyBorder="1" applyAlignment="1" applyProtection="1">
      <alignment vertical="center"/>
      <protection locked="0"/>
    </xf>
    <xf numFmtId="165" fontId="12" fillId="8" borderId="16" xfId="1" applyNumberFormat="1" applyFont="1" applyFill="1" applyBorder="1" applyAlignment="1" applyProtection="1">
      <alignment vertical="center"/>
      <protection hidden="1"/>
    </xf>
    <xf numFmtId="164" fontId="9" fillId="5" borderId="17" xfId="1" applyNumberFormat="1" applyFont="1" applyFill="1" applyBorder="1" applyAlignment="1" applyProtection="1">
      <alignment vertical="center"/>
      <protection hidden="1"/>
    </xf>
    <xf numFmtId="0" fontId="5" fillId="4" borderId="8" xfId="0" applyFont="1" applyFill="1" applyBorder="1" applyAlignment="1" applyProtection="1">
      <alignment vertical="center"/>
      <protection locked="0"/>
    </xf>
    <xf numFmtId="165" fontId="0" fillId="4" borderId="9" xfId="1" applyNumberFormat="1" applyFont="1" applyFill="1" applyBorder="1" applyAlignment="1" applyProtection="1">
      <alignment vertical="center"/>
      <protection locked="0"/>
    </xf>
    <xf numFmtId="9" fontId="0" fillId="4" borderId="9" xfId="2" applyFont="1" applyFill="1" applyBorder="1" applyAlignment="1" applyProtection="1">
      <alignment vertical="center"/>
      <protection locked="0"/>
    </xf>
    <xf numFmtId="165" fontId="12" fillId="8" borderId="9" xfId="1" applyNumberFormat="1" applyFont="1" applyFill="1" applyBorder="1" applyAlignment="1" applyProtection="1">
      <alignment vertical="center"/>
      <protection hidden="1"/>
    </xf>
    <xf numFmtId="164" fontId="9" fillId="5" borderId="18" xfId="1" applyNumberFormat="1" applyFont="1" applyFill="1" applyBorder="1" applyAlignment="1" applyProtection="1">
      <alignment vertical="center"/>
      <protection hidden="1"/>
    </xf>
    <xf numFmtId="0" fontId="0" fillId="4" borderId="8" xfId="0" applyFill="1" applyBorder="1" applyAlignment="1" applyProtection="1">
      <alignment vertical="center"/>
      <protection locked="0"/>
    </xf>
    <xf numFmtId="0" fontId="0" fillId="4" borderId="10" xfId="0" applyFill="1" applyBorder="1" applyAlignment="1" applyProtection="1">
      <alignment vertical="center"/>
      <protection locked="0"/>
    </xf>
    <xf numFmtId="9" fontId="0" fillId="4" borderId="11" xfId="2" applyFont="1" applyFill="1" applyBorder="1" applyAlignment="1" applyProtection="1">
      <alignment vertical="center"/>
      <protection locked="0"/>
    </xf>
    <xf numFmtId="165" fontId="12" fillId="8" borderId="11" xfId="1" applyNumberFormat="1" applyFont="1" applyFill="1" applyBorder="1" applyAlignment="1" applyProtection="1">
      <alignment vertical="center"/>
      <protection hidden="1"/>
    </xf>
    <xf numFmtId="164" fontId="9" fillId="5" borderId="19" xfId="1" applyNumberFormat="1" applyFont="1" applyFill="1" applyBorder="1" applyAlignment="1" applyProtection="1">
      <alignment vertical="center"/>
      <protection hidden="1"/>
    </xf>
    <xf numFmtId="0" fontId="0" fillId="8" borderId="8" xfId="0" applyFill="1" applyBorder="1" applyAlignment="1" applyProtection="1">
      <alignment horizontal="right" vertical="center"/>
      <protection hidden="1"/>
    </xf>
    <xf numFmtId="166" fontId="0" fillId="4" borderId="9" xfId="0" applyNumberFormat="1" applyFill="1" applyBorder="1" applyAlignment="1" applyProtection="1">
      <alignment horizontal="center" vertical="center"/>
      <protection locked="0"/>
    </xf>
    <xf numFmtId="0" fontId="0" fillId="4" borderId="20" xfId="0" applyFill="1" applyBorder="1" applyAlignment="1" applyProtection="1">
      <alignment horizontal="right" vertical="center"/>
      <protection locked="0"/>
    </xf>
    <xf numFmtId="0" fontId="0" fillId="8" borderId="21" xfId="0" applyFill="1" applyBorder="1" applyAlignment="1" applyProtection="1">
      <alignment horizontal="right" vertical="center"/>
      <protection hidden="1"/>
    </xf>
    <xf numFmtId="166" fontId="0" fillId="4" borderId="22" xfId="0" applyNumberFormat="1" applyFill="1" applyBorder="1" applyAlignment="1" applyProtection="1">
      <alignment horizontal="center" vertical="center"/>
      <protection locked="0"/>
    </xf>
    <xf numFmtId="0" fontId="9" fillId="8" borderId="23" xfId="0" applyFont="1" applyFill="1" applyBorder="1" applyAlignment="1" applyProtection="1">
      <alignment horizontal="center" vertical="center"/>
      <protection hidden="1"/>
    </xf>
    <xf numFmtId="37" fontId="9" fillId="8" borderId="24" xfId="1" applyNumberFormat="1" applyFont="1" applyFill="1" applyBorder="1" applyAlignment="1" applyProtection="1">
      <alignment horizontal="center" vertical="center"/>
      <protection hidden="1"/>
    </xf>
    <xf numFmtId="0" fontId="0" fillId="4" borderId="25" xfId="0" applyFill="1" applyBorder="1" applyAlignment="1" applyProtection="1">
      <alignment horizontal="right" vertical="center"/>
      <protection locked="0"/>
    </xf>
    <xf numFmtId="0" fontId="5" fillId="8" borderId="8" xfId="0" applyFont="1" applyFill="1" applyBorder="1" applyAlignment="1" applyProtection="1">
      <alignment horizontal="right" vertical="center"/>
      <protection hidden="1"/>
    </xf>
    <xf numFmtId="0" fontId="5" fillId="8" borderId="21" xfId="0" applyFont="1" applyFill="1" applyBorder="1" applyAlignment="1" applyProtection="1">
      <alignment horizontal="right" vertical="center"/>
      <protection hidden="1"/>
    </xf>
    <xf numFmtId="0" fontId="5" fillId="8" borderId="26" xfId="0" applyFont="1" applyFill="1" applyBorder="1" applyAlignment="1" applyProtection="1">
      <alignment horizontal="center" vertical="center" wrapText="1"/>
      <protection hidden="1"/>
    </xf>
    <xf numFmtId="2" fontId="5" fillId="8" borderId="5" xfId="0" applyNumberFormat="1" applyFont="1" applyFill="1" applyBorder="1" applyAlignment="1" applyProtection="1">
      <alignment vertical="center"/>
      <protection hidden="1"/>
    </xf>
    <xf numFmtId="2" fontId="5" fillId="8" borderId="27" xfId="0" applyNumberFormat="1" applyFont="1" applyFill="1" applyBorder="1" applyAlignment="1" applyProtection="1">
      <alignment vertical="center"/>
      <protection hidden="1"/>
    </xf>
    <xf numFmtId="2" fontId="5" fillId="8" borderId="28" xfId="0" applyNumberFormat="1" applyFont="1" applyFill="1" applyBorder="1" applyAlignment="1" applyProtection="1">
      <alignment vertical="center"/>
      <protection hidden="1"/>
    </xf>
    <xf numFmtId="0" fontId="5" fillId="4" borderId="29" xfId="0" applyFont="1" applyFill="1" applyBorder="1" applyAlignment="1" applyProtection="1">
      <alignment vertical="center"/>
      <protection locked="0"/>
    </xf>
    <xf numFmtId="0" fontId="0" fillId="3" borderId="6" xfId="0" applyFill="1" applyBorder="1" applyProtection="1">
      <protection hidden="1"/>
    </xf>
    <xf numFmtId="0" fontId="0" fillId="3" borderId="6" xfId="0" applyFill="1" applyBorder="1" applyProtection="1"/>
    <xf numFmtId="0" fontId="4" fillId="3" borderId="6" xfId="0" applyFont="1" applyFill="1" applyBorder="1" applyAlignment="1" applyProtection="1">
      <alignment horizontal="center"/>
      <protection hidden="1"/>
    </xf>
    <xf numFmtId="0" fontId="8" fillId="3" borderId="4" xfId="0" applyFont="1" applyFill="1" applyBorder="1" applyAlignment="1" applyProtection="1">
      <protection hidden="1"/>
    </xf>
    <xf numFmtId="0" fontId="0" fillId="3" borderId="4" xfId="0" applyFill="1" applyBorder="1" applyProtection="1">
      <protection hidden="1"/>
    </xf>
    <xf numFmtId="0" fontId="4" fillId="0" borderId="2" xfId="0" applyFont="1" applyBorder="1" applyProtection="1"/>
    <xf numFmtId="0" fontId="0" fillId="0" borderId="2" xfId="0" applyBorder="1" applyProtection="1"/>
    <xf numFmtId="0" fontId="0" fillId="3" borderId="4" xfId="0" applyFill="1" applyBorder="1" applyProtection="1"/>
    <xf numFmtId="0" fontId="0" fillId="3" borderId="4" xfId="0" applyFill="1" applyBorder="1" applyAlignment="1" applyProtection="1">
      <alignment horizontal="center"/>
      <protection hidden="1"/>
    </xf>
    <xf numFmtId="0" fontId="4" fillId="0" borderId="2" xfId="0" applyFont="1" applyBorder="1" applyAlignment="1" applyProtection="1">
      <alignment horizontal="center" wrapText="1"/>
    </xf>
    <xf numFmtId="0" fontId="0" fillId="3" borderId="4" xfId="0" applyFill="1" applyBorder="1" applyAlignment="1" applyProtection="1">
      <alignment horizontal="center" wrapText="1"/>
      <protection hidden="1"/>
    </xf>
    <xf numFmtId="0" fontId="0" fillId="0" borderId="7" xfId="0" applyBorder="1" applyProtection="1"/>
    <xf numFmtId="0" fontId="0" fillId="0" borderId="3" xfId="0" applyBorder="1" applyProtection="1"/>
    <xf numFmtId="0" fontId="0" fillId="0" borderId="30" xfId="0" applyBorder="1" applyProtection="1"/>
    <xf numFmtId="165" fontId="0" fillId="0" borderId="30" xfId="1" applyNumberFormat="1" applyFont="1" applyBorder="1" applyProtection="1"/>
    <xf numFmtId="0" fontId="0" fillId="0" borderId="30" xfId="0" applyFill="1" applyBorder="1" applyProtection="1"/>
    <xf numFmtId="0" fontId="0" fillId="0" borderId="1" xfId="0" applyBorder="1" applyProtection="1"/>
    <xf numFmtId="0" fontId="0" fillId="0" borderId="0" xfId="0" applyProtection="1"/>
    <xf numFmtId="0" fontId="0" fillId="0" borderId="2" xfId="0" applyFill="1" applyBorder="1" applyProtection="1"/>
    <xf numFmtId="0" fontId="0" fillId="0" borderId="0" xfId="0" applyBorder="1" applyAlignment="1" applyProtection="1">
      <alignment horizontal="center"/>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Protection="1"/>
    <xf numFmtId="0" fontId="0" fillId="0" borderId="0" xfId="0" applyAlignment="1" applyProtection="1">
      <alignment horizontal="center" wrapText="1"/>
    </xf>
    <xf numFmtId="0" fontId="0" fillId="0" borderId="5" xfId="0" applyBorder="1" applyProtection="1"/>
    <xf numFmtId="0" fontId="0" fillId="0" borderId="6" xfId="0" applyBorder="1" applyProtection="1"/>
    <xf numFmtId="165" fontId="0" fillId="0" borderId="6" xfId="1" applyNumberFormat="1" applyFont="1" applyBorder="1" applyProtection="1"/>
    <xf numFmtId="0" fontId="0" fillId="0" borderId="6" xfId="0" applyFill="1" applyBorder="1" applyProtection="1"/>
    <xf numFmtId="0" fontId="3" fillId="0" borderId="0" xfId="0" applyFont="1" applyAlignment="1" applyProtection="1">
      <alignment horizontal="right"/>
    </xf>
    <xf numFmtId="165" fontId="0" fillId="0" borderId="0" xfId="1" applyNumberFormat="1" applyFont="1" applyProtection="1"/>
    <xf numFmtId="0" fontId="0" fillId="0" borderId="0" xfId="0" applyFill="1" applyProtection="1"/>
    <xf numFmtId="0" fontId="8" fillId="6" borderId="3" xfId="0" applyFont="1" applyFill="1" applyBorder="1" applyAlignment="1" applyProtection="1">
      <alignment horizontal="center"/>
      <protection hidden="1"/>
    </xf>
    <xf numFmtId="0" fontId="8" fillId="6" borderId="30" xfId="0" applyFont="1" applyFill="1" applyBorder="1" applyAlignment="1" applyProtection="1">
      <alignment horizontal="center"/>
      <protection hidden="1"/>
    </xf>
    <xf numFmtId="0" fontId="8" fillId="6" borderId="1" xfId="0" applyFont="1" applyFill="1" applyBorder="1" applyAlignment="1" applyProtection="1">
      <alignment horizontal="center"/>
      <protection hidden="1"/>
    </xf>
    <xf numFmtId="0" fontId="8" fillId="7" borderId="30" xfId="0" applyFont="1" applyFill="1" applyBorder="1" applyAlignment="1" applyProtection="1">
      <alignment horizontal="center"/>
      <protection hidden="1"/>
    </xf>
    <xf numFmtId="165" fontId="6" fillId="8" borderId="31" xfId="1" applyNumberFormat="1" applyFont="1" applyFill="1" applyBorder="1" applyAlignment="1" applyProtection="1">
      <alignment horizontal="center" vertical="center"/>
      <protection hidden="1"/>
    </xf>
    <xf numFmtId="165" fontId="6" fillId="8" borderId="32" xfId="1" applyNumberFormat="1" applyFont="1" applyFill="1" applyBorder="1" applyAlignment="1" applyProtection="1">
      <alignment horizontal="center" vertical="center"/>
      <protection hidden="1"/>
    </xf>
    <xf numFmtId="165" fontId="6" fillId="8" borderId="33" xfId="1" applyNumberFormat="1" applyFont="1" applyFill="1" applyBorder="1" applyAlignment="1" applyProtection="1">
      <alignment horizontal="center" vertical="center"/>
      <protection hidden="1"/>
    </xf>
    <xf numFmtId="165" fontId="6" fillId="8" borderId="34" xfId="1" applyNumberFormat="1" applyFont="1" applyFill="1" applyBorder="1" applyAlignment="1" applyProtection="1">
      <alignment horizontal="center" vertical="center"/>
      <protection hidden="1"/>
    </xf>
    <xf numFmtId="165" fontId="6" fillId="8" borderId="35" xfId="1" applyNumberFormat="1" applyFont="1" applyFill="1" applyBorder="1" applyAlignment="1" applyProtection="1">
      <alignment horizontal="center" vertical="center"/>
      <protection hidden="1"/>
    </xf>
    <xf numFmtId="0" fontId="6" fillId="8" borderId="31" xfId="0" applyFont="1" applyFill="1" applyBorder="1" applyAlignment="1" applyProtection="1">
      <alignment horizontal="center" vertical="center" wrapText="1"/>
      <protection hidden="1"/>
    </xf>
    <xf numFmtId="0" fontId="6" fillId="8" borderId="32" xfId="0" applyFont="1" applyFill="1" applyBorder="1" applyAlignment="1" applyProtection="1">
      <alignment horizontal="center" vertical="center" wrapText="1"/>
      <protection hidden="1"/>
    </xf>
    <xf numFmtId="0" fontId="6" fillId="8" borderId="36" xfId="0" applyFont="1" applyFill="1" applyBorder="1" applyAlignment="1" applyProtection="1">
      <alignment horizontal="center" vertical="center" wrapText="1"/>
      <protection hidden="1"/>
    </xf>
    <xf numFmtId="0" fontId="6" fillId="8" borderId="37" xfId="0" applyFont="1" applyFill="1" applyBorder="1" applyAlignment="1" applyProtection="1">
      <alignment horizontal="center" vertical="center" wrapText="1"/>
      <protection hidden="1"/>
    </xf>
    <xf numFmtId="0" fontId="0" fillId="8" borderId="38" xfId="0" applyFill="1" applyBorder="1" applyAlignment="1" applyProtection="1">
      <alignment vertical="center"/>
      <protection hidden="1"/>
    </xf>
    <xf numFmtId="0" fontId="0" fillId="8" borderId="39" xfId="0" applyFill="1" applyBorder="1" applyAlignment="1" applyProtection="1">
      <alignment vertical="center"/>
      <protection hidden="1"/>
    </xf>
    <xf numFmtId="165" fontId="6" fillId="8" borderId="40" xfId="1" applyNumberFormat="1" applyFont="1" applyFill="1" applyBorder="1" applyAlignment="1" applyProtection="1">
      <alignment horizontal="center" vertical="center" wrapText="1"/>
      <protection hidden="1"/>
    </xf>
    <xf numFmtId="165" fontId="6" fillId="8" borderId="41" xfId="1" applyNumberFormat="1" applyFont="1" applyFill="1" applyBorder="1" applyAlignment="1" applyProtection="1">
      <alignment horizontal="center" vertical="center" wrapText="1"/>
      <protection hidden="1"/>
    </xf>
    <xf numFmtId="0" fontId="6" fillId="8" borderId="42" xfId="0" applyFont="1" applyFill="1" applyBorder="1" applyAlignment="1" applyProtection="1">
      <alignment horizontal="center" vertical="center"/>
      <protection hidden="1"/>
    </xf>
    <xf numFmtId="0" fontId="6" fillId="8" borderId="43" xfId="0" applyFont="1" applyFill="1" applyBorder="1" applyAlignment="1" applyProtection="1">
      <alignment horizontal="center" vertical="center"/>
      <protection hidden="1"/>
    </xf>
    <xf numFmtId="0" fontId="5" fillId="9" borderId="3" xfId="0" applyFont="1" applyFill="1" applyBorder="1" applyAlignment="1" applyProtection="1">
      <alignment vertical="top" wrapText="1"/>
      <protection locked="0"/>
    </xf>
    <xf numFmtId="0" fontId="5" fillId="9" borderId="30" xfId="0" applyFont="1" applyFill="1" applyBorder="1" applyAlignment="1" applyProtection="1">
      <alignment vertical="top" wrapText="1"/>
      <protection locked="0"/>
    </xf>
    <xf numFmtId="0" fontId="5" fillId="9" borderId="1" xfId="0" applyFont="1" applyFill="1" applyBorder="1" applyAlignment="1" applyProtection="1">
      <alignment vertical="top" wrapText="1"/>
      <protection locked="0"/>
    </xf>
    <xf numFmtId="0" fontId="5" fillId="9" borderId="4" xfId="0" applyFont="1" applyFill="1" applyBorder="1" applyAlignment="1" applyProtection="1">
      <alignment vertical="top" wrapText="1"/>
      <protection locked="0"/>
    </xf>
    <xf numFmtId="0" fontId="5" fillId="9" borderId="0" xfId="0" applyFont="1" applyFill="1" applyBorder="1" applyAlignment="1" applyProtection="1">
      <alignment vertical="top" wrapText="1"/>
      <protection locked="0"/>
    </xf>
    <xf numFmtId="0" fontId="5" fillId="9" borderId="2" xfId="0" applyFont="1" applyFill="1" applyBorder="1" applyAlignment="1" applyProtection="1">
      <alignment vertical="top" wrapText="1"/>
      <protection locked="0"/>
    </xf>
    <xf numFmtId="0" fontId="5" fillId="9" borderId="5" xfId="0" applyFont="1" applyFill="1" applyBorder="1" applyAlignment="1" applyProtection="1">
      <alignment vertical="top" wrapText="1"/>
      <protection locked="0"/>
    </xf>
    <xf numFmtId="0" fontId="5" fillId="9" borderId="6" xfId="0" applyFont="1" applyFill="1" applyBorder="1" applyAlignment="1" applyProtection="1">
      <alignment vertical="top" wrapText="1"/>
      <protection locked="0"/>
    </xf>
    <xf numFmtId="0" fontId="5" fillId="9" borderId="7" xfId="0" applyFont="1" applyFill="1" applyBorder="1" applyAlignment="1" applyProtection="1">
      <alignment vertical="top" wrapText="1"/>
      <protection locked="0"/>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800100</xdr:colOff>
      <xdr:row>3</xdr:row>
      <xdr:rowOff>142875</xdr:rowOff>
    </xdr:from>
    <xdr:to>
      <xdr:col>8</xdr:col>
      <xdr:colOff>28575</xdr:colOff>
      <xdr:row>13</xdr:row>
      <xdr:rowOff>114300</xdr:rowOff>
    </xdr:to>
    <xdr:sp macro="" textlink="">
      <xdr:nvSpPr>
        <xdr:cNvPr id="2109" name="Text Box 20"/>
        <xdr:cNvSpPr txBox="1">
          <a:spLocks noChangeArrowheads="1"/>
        </xdr:cNvSpPr>
      </xdr:nvSpPr>
      <xdr:spPr bwMode="auto">
        <a:xfrm>
          <a:off x="1162050" y="409575"/>
          <a:ext cx="5943600" cy="1638300"/>
        </a:xfrm>
        <a:prstGeom prst="rect">
          <a:avLst/>
        </a:prstGeom>
        <a:noFill/>
        <a:ln w="19050">
          <a:solidFill>
            <a:schemeClr val="tx1"/>
          </a:solidFill>
          <a:miter lim="800000"/>
          <a:headEnd/>
          <a:tailEnd/>
        </a:ln>
      </xdr:spPr>
      <xdr:txBody>
        <a:bodyPr vertOverflow="clip" wrap="square" lIns="27432" tIns="22860" rIns="0" bIns="0" anchor="t"/>
        <a:lstStyle/>
        <a:p>
          <a:pPr algn="l" rtl="0">
            <a:lnSpc>
              <a:spcPts val="1100"/>
            </a:lnSpc>
            <a:defRPr sz="1000"/>
          </a:pPr>
          <a:r>
            <a:rPr lang="en-US" sz="1000" b="1" i="1" u="sng" strike="noStrike" baseline="0">
              <a:solidFill>
                <a:srgbClr val="000000"/>
              </a:solidFill>
              <a:latin typeface="Arial"/>
              <a:cs typeface="Arial"/>
            </a:rPr>
            <a:t>INSTRUCTIONS</a:t>
          </a:r>
          <a:r>
            <a:rPr lang="en-US" sz="1000" b="1" i="1" u="none" strike="noStrike" baseline="0">
              <a:solidFill>
                <a:srgbClr val="000000"/>
              </a:solidFill>
              <a:latin typeface="Arial"/>
              <a:cs typeface="Arial"/>
            </a:rPr>
            <a:t>: </a:t>
          </a:r>
          <a:r>
            <a:rPr lang="en-US" sz="1000" b="1" i="1" u="none" strike="noStrike" baseline="0">
              <a:solidFill>
                <a:srgbClr val="C00000"/>
              </a:solidFill>
              <a:latin typeface="Arial"/>
              <a:cs typeface="Arial"/>
            </a:rPr>
            <a:t>(Read before using this tool.)</a:t>
          </a:r>
          <a:endParaRPr lang="en-US" sz="1000" b="1" i="0" u="none" strike="noStrike" baseline="0">
            <a:solidFill>
              <a:srgbClr val="C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1.  Enter data in green cells only. This sheet allows up to ten vessels or pipelines.</a:t>
          </a:r>
        </a:p>
        <a:p>
          <a:pPr algn="l" rtl="0">
            <a:lnSpc>
              <a:spcPts val="1100"/>
            </a:lnSpc>
            <a:defRPr sz="1000"/>
          </a:pPr>
          <a:r>
            <a:rPr lang="en-US" sz="1000" b="0" i="0" u="none" strike="noStrike" baseline="0">
              <a:solidFill>
                <a:srgbClr val="000000"/>
              </a:solidFill>
              <a:latin typeface="Arial"/>
              <a:cs typeface="Arial"/>
            </a:rPr>
            <a:t>2.  Some green cells have a list of available options. When you click on a cell with a list, a triangle appears to the right. Click the triangle, and select the option you want.</a:t>
          </a:r>
        </a:p>
        <a:p>
          <a:pPr algn="l" rtl="0">
            <a:defRPr sz="1000"/>
          </a:pPr>
          <a:r>
            <a:rPr lang="en-US" sz="1000" b="0" i="0" u="none" strike="noStrike" baseline="0">
              <a:solidFill>
                <a:srgbClr val="000000"/>
              </a:solidFill>
              <a:latin typeface="Arial"/>
              <a:cs typeface="Arial"/>
            </a:rPr>
            <a:t>3.  Check with the vendor to get the product concentration. Use only ANSI/NSF 60 certified chemicals.</a:t>
          </a:r>
        </a:p>
        <a:p>
          <a:pPr algn="l" rtl="0">
            <a:defRPr sz="1000"/>
          </a:pPr>
          <a:r>
            <a:rPr lang="en-US" sz="1000" b="0" i="0" u="none" strike="noStrike" baseline="0">
              <a:solidFill>
                <a:srgbClr val="000000"/>
              </a:solidFill>
              <a:latin typeface="Arial"/>
              <a:cs typeface="Arial"/>
            </a:rPr>
            <a:t>4.  To calculate the volume of a vessel or pipeline, use the boxes on the right.  Enter the calculated volume in the volume cells below.</a:t>
          </a:r>
        </a:p>
        <a:p>
          <a:pPr algn="l" rtl="0">
            <a:defRPr sz="1000"/>
          </a:pPr>
          <a:r>
            <a:rPr lang="en-US" sz="1000" b="0" i="0" u="none" strike="noStrike" baseline="0">
              <a:solidFill>
                <a:srgbClr val="000000"/>
              </a:solidFill>
              <a:latin typeface="Arial"/>
              <a:cs typeface="Arial"/>
            </a:rPr>
            <a:t>5.  Calculations in this tool assume no chlorine demand and complete mixing in the vessel. Mixing is critical after adding chlorine.  Some substances may deplete the chlorine significantly. Measure chlorine residual after 30 minutes. If the residual is below target dose, re-calculate and add the needed amount to replace what was depleted. Measure chlorine residual after another 30 minutes. Repeat as needed.</a:t>
          </a:r>
        </a:p>
      </xdr:txBody>
    </xdr:sp>
    <xdr:clientData/>
  </xdr:twoCellAnchor>
  <xdr:twoCellAnchor editAs="oneCell">
    <xdr:from>
      <xdr:col>10</xdr:col>
      <xdr:colOff>28575</xdr:colOff>
      <xdr:row>24</xdr:row>
      <xdr:rowOff>95250</xdr:rowOff>
    </xdr:from>
    <xdr:to>
      <xdr:col>14</xdr:col>
      <xdr:colOff>161925</xdr:colOff>
      <xdr:row>30</xdr:row>
      <xdr:rowOff>95250</xdr:rowOff>
    </xdr:to>
    <xdr:sp macro="" textlink="">
      <xdr:nvSpPr>
        <xdr:cNvPr id="2114" name="Text Box 21"/>
        <xdr:cNvSpPr txBox="1">
          <a:spLocks noChangeArrowheads="1"/>
        </xdr:cNvSpPr>
      </xdr:nvSpPr>
      <xdr:spPr bwMode="auto">
        <a:xfrm>
          <a:off x="7467600" y="4552950"/>
          <a:ext cx="3257550" cy="981075"/>
        </a:xfrm>
        <a:prstGeom prst="rect">
          <a:avLst/>
        </a:prstGeom>
        <a:gradFill rotWithShape="1">
          <a:gsLst>
            <a:gs pos="0">
              <a:srgbClr val="FAC090"/>
            </a:gs>
            <a:gs pos="50000">
              <a:srgbClr val="C2D1ED"/>
            </a:gs>
            <a:gs pos="100000">
              <a:srgbClr val="E1E8F5"/>
            </a:gs>
          </a:gsLst>
          <a:lin ang="5400000" scaled="1"/>
        </a:gradFill>
        <a:ln w="19050">
          <a:solidFill>
            <a:srgbClr val="17375E"/>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900" b="0" i="0" u="none" strike="noStrike" baseline="0">
              <a:solidFill>
                <a:srgbClr val="000000"/>
              </a:solidFill>
              <a:latin typeface="Arial" panose="020B0604020202020204" pitchFamily="34" charset="0"/>
              <a:cs typeface="Arial" panose="020B0604020202020204" pitchFamily="34" charset="0"/>
            </a:rPr>
            <a:t>Questions? Contact  </a:t>
          </a:r>
          <a:r>
            <a:rPr lang="en-US" sz="900" b="0" i="0" baseline="0">
              <a:effectLst/>
              <a:latin typeface="Arial" panose="020B0604020202020204" pitchFamily="34" charset="0"/>
              <a:ea typeface="+mn-ea"/>
              <a:cs typeface="Arial" panose="020B0604020202020204" pitchFamily="34" charset="0"/>
            </a:rPr>
            <a:t>Utah Division of Drinking Water (801.536-4200) and ask for an engineering staff, or </a:t>
          </a:r>
          <a:r>
            <a:rPr lang="en-US" sz="900" b="0" i="0" u="none" strike="noStrike" baseline="0">
              <a:solidFill>
                <a:srgbClr val="000000"/>
              </a:solidFill>
              <a:latin typeface="Arial"/>
              <a:cs typeface="Arial"/>
            </a:rPr>
            <a:t>Ying-Ying Macauley (801.536.4188 or ymacauley@utah.gov).</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Revised September 3, 2014</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Original version developed by Russ Topham</a:t>
          </a:r>
        </a:p>
      </xdr:txBody>
    </xdr:sp>
    <xdr:clientData/>
  </xdr:twoCellAnchor>
  <xdr:twoCellAnchor editAs="oneCell">
    <xdr:from>
      <xdr:col>1</xdr:col>
      <xdr:colOff>76200</xdr:colOff>
      <xdr:row>4</xdr:row>
      <xdr:rowOff>152400</xdr:rowOff>
    </xdr:from>
    <xdr:to>
      <xdr:col>2</xdr:col>
      <xdr:colOff>695325</xdr:colOff>
      <xdr:row>10</xdr:row>
      <xdr:rowOff>47625</xdr:rowOff>
    </xdr:to>
    <xdr:pic>
      <xdr:nvPicPr>
        <xdr:cNvPr id="1073" name="Picture 75" descr="DEQ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42950"/>
          <a:ext cx="8001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xdr:row>
      <xdr:rowOff>142875</xdr:rowOff>
    </xdr:from>
    <xdr:to>
      <xdr:col>2</xdr:col>
      <xdr:colOff>704850</xdr:colOff>
      <xdr:row>10</xdr:row>
      <xdr:rowOff>57150</xdr:rowOff>
    </xdr:to>
    <xdr:sp macro="" textlink="">
      <xdr:nvSpPr>
        <xdr:cNvPr id="1074" name="Rectangle 77"/>
        <xdr:cNvSpPr>
          <a:spLocks noChangeArrowheads="1"/>
        </xdr:cNvSpPr>
      </xdr:nvSpPr>
      <xdr:spPr bwMode="auto">
        <a:xfrm>
          <a:off x="266700" y="733425"/>
          <a:ext cx="800100" cy="914400"/>
        </a:xfrm>
        <a:prstGeom prst="rect">
          <a:avLst/>
        </a:prstGeom>
        <a:noFill/>
        <a:ln w="19050">
          <a:solidFill>
            <a:srgbClr xmlns:mc="http://schemas.openxmlformats.org/markup-compatibility/2006" xmlns:a14="http://schemas.microsoft.com/office/drawing/2010/main" val="008000" mc:Ignorable="a14" a14:legacySpreadsheetColorIndex="17"/>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7</xdr:col>
      <xdr:colOff>133350</xdr:colOff>
      <xdr:row>15</xdr:row>
      <xdr:rowOff>380999</xdr:rowOff>
    </xdr:from>
    <xdr:ext cx="1080167" cy="200025"/>
    <xdr:sp macro="" textlink="">
      <xdr:nvSpPr>
        <xdr:cNvPr id="2127" name="Text Box 79"/>
        <xdr:cNvSpPr txBox="1">
          <a:spLocks noChangeArrowheads="1"/>
        </xdr:cNvSpPr>
      </xdr:nvSpPr>
      <xdr:spPr bwMode="auto">
        <a:xfrm>
          <a:off x="6067425" y="2876549"/>
          <a:ext cx="1080167" cy="200025"/>
        </a:xfrm>
        <a:prstGeom prst="rect">
          <a:avLst/>
        </a:prstGeom>
        <a:solidFill>
          <a:srgbClr val="FFFFFF"/>
        </a:solidFill>
        <a:ln w="12700">
          <a:solidFill>
            <a:srgbClr val="C00000"/>
          </a:solidFill>
          <a:miter lim="800000"/>
          <a:headEnd/>
          <a:tailEnd/>
        </a:ln>
      </xdr:spPr>
      <xdr:txBody>
        <a:bodyPr wrap="none" lIns="18288" tIns="22860" rIns="0" bIns="0" anchor="t" upright="1">
          <a:noAutofit/>
        </a:bodyPr>
        <a:lstStyle/>
        <a:p>
          <a:pPr algn="l" rtl="0">
            <a:defRPr sz="1000"/>
          </a:pPr>
          <a:r>
            <a:rPr lang="en-US" sz="1000" b="1" i="0" u="none" strike="noStrike" baseline="0">
              <a:solidFill>
                <a:srgbClr val="C00000"/>
              </a:solidFill>
              <a:latin typeface="Arial"/>
              <a:cs typeface="Arial"/>
            </a:rPr>
            <a:t>Feed this amount</a:t>
          </a:r>
        </a:p>
      </xdr:txBody>
    </xdr:sp>
    <xdr:clientData/>
  </xdr:oneCellAnchor>
  <xdr:twoCellAnchor>
    <xdr:from>
      <xdr:col>7</xdr:col>
      <xdr:colOff>1047750</xdr:colOff>
      <xdr:row>16</xdr:row>
      <xdr:rowOff>95250</xdr:rowOff>
    </xdr:from>
    <xdr:to>
      <xdr:col>7</xdr:col>
      <xdr:colOff>1057275</xdr:colOff>
      <xdr:row>19</xdr:row>
      <xdr:rowOff>66675</xdr:rowOff>
    </xdr:to>
    <xdr:sp macro="" textlink="">
      <xdr:nvSpPr>
        <xdr:cNvPr id="1076" name="Line 80"/>
        <xdr:cNvSpPr>
          <a:spLocks noChangeShapeType="1"/>
        </xdr:cNvSpPr>
      </xdr:nvSpPr>
      <xdr:spPr bwMode="auto">
        <a:xfrm>
          <a:off x="6981825" y="3076575"/>
          <a:ext cx="9525" cy="523875"/>
        </a:xfrm>
        <a:prstGeom prst="line">
          <a:avLst/>
        </a:prstGeom>
        <a:noFill/>
        <a:ln w="19050">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95250</xdr:colOff>
      <xdr:row>5</xdr:row>
      <xdr:rowOff>85725</xdr:rowOff>
    </xdr:from>
    <xdr:to>
      <xdr:col>13</xdr:col>
      <xdr:colOff>561975</xdr:colOff>
      <xdr:row>13</xdr:row>
      <xdr:rowOff>57150</xdr:rowOff>
    </xdr:to>
    <xdr:sp macro="" textlink="">
      <xdr:nvSpPr>
        <xdr:cNvPr id="1077" name="Line 87"/>
        <xdr:cNvSpPr>
          <a:spLocks noChangeShapeType="1"/>
        </xdr:cNvSpPr>
      </xdr:nvSpPr>
      <xdr:spPr bwMode="auto">
        <a:xfrm flipV="1">
          <a:off x="9677400" y="838200"/>
          <a:ext cx="466725" cy="131445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133350</xdr:colOff>
      <xdr:row>10</xdr:row>
      <xdr:rowOff>133350</xdr:rowOff>
    </xdr:from>
    <xdr:to>
      <xdr:col>13</xdr:col>
      <xdr:colOff>485775</xdr:colOff>
      <xdr:row>13</xdr:row>
      <xdr:rowOff>28575</xdr:rowOff>
    </xdr:to>
    <xdr:sp macro="" textlink="">
      <xdr:nvSpPr>
        <xdr:cNvPr id="1078" name="Line 88"/>
        <xdr:cNvSpPr>
          <a:spLocks noChangeShapeType="1"/>
        </xdr:cNvSpPr>
      </xdr:nvSpPr>
      <xdr:spPr bwMode="auto">
        <a:xfrm flipV="1">
          <a:off x="9715500" y="1724025"/>
          <a:ext cx="352425" cy="400050"/>
        </a:xfrm>
        <a:prstGeom prst="line">
          <a:avLst/>
        </a:prstGeom>
        <a:noFill/>
        <a:ln w="9525">
          <a:solidFill>
            <a:srgbClr val="C0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12</xdr:col>
      <xdr:colOff>304800</xdr:colOff>
      <xdr:row>13</xdr:row>
      <xdr:rowOff>38099</xdr:rowOff>
    </xdr:from>
    <xdr:ext cx="1814856" cy="219076"/>
    <xdr:sp macro="" textlink="">
      <xdr:nvSpPr>
        <xdr:cNvPr id="11" name="Text Box 86"/>
        <xdr:cNvSpPr txBox="1">
          <a:spLocks noChangeArrowheads="1"/>
        </xdr:cNvSpPr>
      </xdr:nvSpPr>
      <xdr:spPr bwMode="auto">
        <a:xfrm>
          <a:off x="8905875" y="2133599"/>
          <a:ext cx="1814856" cy="219076"/>
        </a:xfrm>
        <a:prstGeom prst="rect">
          <a:avLst/>
        </a:prstGeom>
        <a:solidFill>
          <a:srgbClr val="FFFFFF"/>
        </a:solidFill>
        <a:ln w="9525">
          <a:solidFill>
            <a:srgbClr val="C00000"/>
          </a:solidFill>
          <a:miter lim="800000"/>
          <a:headEnd/>
          <a:tailEnd/>
        </a:ln>
      </xdr:spPr>
      <xdr:txBody>
        <a:bodyPr wrap="none" lIns="18288" tIns="22860" rIns="0" bIns="0" anchor="t" upright="1">
          <a:noAutofit/>
        </a:bodyPr>
        <a:lstStyle/>
        <a:p>
          <a:pPr algn="l" rtl="0">
            <a:defRPr sz="1000"/>
          </a:pPr>
          <a:r>
            <a:rPr lang="en-US" sz="1000" b="0" i="0" u="none" strike="noStrike" baseline="0">
              <a:solidFill>
                <a:srgbClr val="C00000"/>
              </a:solidFill>
              <a:latin typeface="Arial"/>
              <a:cs typeface="Arial"/>
            </a:rPr>
            <a:t>Select feet or inches as needed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tabSelected="1" workbookViewId="0">
      <selection activeCell="S22" sqref="S22"/>
    </sheetView>
  </sheetViews>
  <sheetFormatPr defaultColWidth="10.7109375" defaultRowHeight="12.75" x14ac:dyDescent="0.2"/>
  <cols>
    <col min="1" max="2" width="2.7109375" style="106" customWidth="1"/>
    <col min="3" max="3" width="16.7109375" style="106" customWidth="1"/>
    <col min="4" max="4" width="16.7109375" style="118" customWidth="1"/>
    <col min="5" max="7" width="16.7109375" style="106" customWidth="1"/>
    <col min="8" max="8" width="17.140625" style="106" customWidth="1"/>
    <col min="9" max="9" width="2.7109375" style="106" customWidth="1"/>
    <col min="10" max="10" width="2.7109375" style="119" customWidth="1"/>
    <col min="11" max="11" width="2.7109375" style="106" customWidth="1"/>
    <col min="12" max="14" width="14.7109375" style="106" customWidth="1"/>
    <col min="15" max="16" width="2.7109375" style="106" customWidth="1"/>
    <col min="17" max="17" width="10.7109375" style="106" customWidth="1"/>
    <col min="18" max="16384" width="10.7109375" style="106"/>
  </cols>
  <sheetData>
    <row r="1" spans="1:17" x14ac:dyDescent="0.2">
      <c r="A1" s="101"/>
      <c r="B1" s="102"/>
      <c r="C1" s="102"/>
      <c r="D1" s="103"/>
      <c r="E1" s="102"/>
      <c r="F1" s="102"/>
      <c r="G1" s="102"/>
      <c r="H1" s="102"/>
      <c r="I1" s="102"/>
      <c r="J1" s="104"/>
      <c r="K1" s="102"/>
      <c r="L1" s="102"/>
      <c r="M1" s="102"/>
      <c r="N1" s="102"/>
      <c r="O1" s="102"/>
      <c r="P1" s="105"/>
    </row>
    <row r="2" spans="1:17" ht="15" x14ac:dyDescent="0.2">
      <c r="A2" s="92"/>
      <c r="B2" s="120" t="s">
        <v>24</v>
      </c>
      <c r="C2" s="121"/>
      <c r="D2" s="121"/>
      <c r="E2" s="121"/>
      <c r="F2" s="121"/>
      <c r="G2" s="121"/>
      <c r="H2" s="121"/>
      <c r="I2" s="122"/>
      <c r="J2" s="26"/>
      <c r="K2" s="32"/>
      <c r="L2" s="123" t="s">
        <v>37</v>
      </c>
      <c r="M2" s="123"/>
      <c r="N2" s="123"/>
      <c r="O2" s="22"/>
      <c r="P2" s="95"/>
    </row>
    <row r="3" spans="1:17" ht="6" customHeight="1" thickBot="1" x14ac:dyDescent="0.25">
      <c r="A3" s="93"/>
      <c r="B3" s="39"/>
      <c r="C3" s="16"/>
      <c r="D3" s="17"/>
      <c r="E3" s="16"/>
      <c r="F3" s="16"/>
      <c r="G3" s="16"/>
      <c r="H3" s="16"/>
      <c r="I3" s="40"/>
      <c r="J3" s="12"/>
      <c r="K3" s="33"/>
      <c r="L3" s="18"/>
      <c r="M3" s="18"/>
      <c r="N3" s="18"/>
      <c r="O3" s="23"/>
      <c r="P3" s="94"/>
    </row>
    <row r="4" spans="1:17" x14ac:dyDescent="0.2">
      <c r="A4" s="93"/>
      <c r="B4" s="41"/>
      <c r="C4" s="1"/>
      <c r="D4" s="6"/>
      <c r="E4" s="1"/>
      <c r="F4" s="1"/>
      <c r="G4" s="1"/>
      <c r="H4" s="1"/>
      <c r="I4" s="42"/>
      <c r="J4" s="13"/>
      <c r="K4" s="33"/>
      <c r="L4" s="129" t="s">
        <v>20</v>
      </c>
      <c r="M4" s="130"/>
      <c r="N4" s="131"/>
      <c r="O4" s="24"/>
      <c r="P4" s="95"/>
    </row>
    <row r="5" spans="1:17" ht="12.75" customHeight="1" x14ac:dyDescent="0.2">
      <c r="A5" s="93"/>
      <c r="B5" s="41"/>
      <c r="C5" s="1"/>
      <c r="D5" s="1"/>
      <c r="E5" s="1" t="s">
        <v>13</v>
      </c>
      <c r="F5" s="1" t="s">
        <v>1</v>
      </c>
      <c r="G5" s="2">
        <v>5.2499999999999998E-2</v>
      </c>
      <c r="H5" s="1" t="s">
        <v>4</v>
      </c>
      <c r="I5" s="42"/>
      <c r="J5" s="13"/>
      <c r="K5" s="33"/>
      <c r="L5" s="74" t="s">
        <v>6</v>
      </c>
      <c r="M5" s="75">
        <v>2</v>
      </c>
      <c r="N5" s="76" t="s">
        <v>4</v>
      </c>
      <c r="O5" s="24"/>
      <c r="P5" s="95"/>
    </row>
    <row r="6" spans="1:17" ht="13.5" thickBot="1" x14ac:dyDescent="0.25">
      <c r="A6" s="93"/>
      <c r="B6" s="41"/>
      <c r="C6" s="1"/>
      <c r="D6" s="1"/>
      <c r="E6" s="1" t="s">
        <v>8</v>
      </c>
      <c r="F6" s="1" t="s">
        <v>0</v>
      </c>
      <c r="G6" s="3">
        <v>0.12</v>
      </c>
      <c r="H6" s="1" t="s">
        <v>5</v>
      </c>
      <c r="I6" s="42"/>
      <c r="J6" s="13"/>
      <c r="K6" s="33"/>
      <c r="L6" s="77" t="s">
        <v>22</v>
      </c>
      <c r="M6" s="78">
        <v>300</v>
      </c>
      <c r="N6" s="76" t="s">
        <v>4</v>
      </c>
      <c r="O6" s="24"/>
      <c r="P6" s="95"/>
    </row>
    <row r="7" spans="1:17" ht="13.5" thickBot="1" x14ac:dyDescent="0.25">
      <c r="A7" s="93"/>
      <c r="B7" s="41"/>
      <c r="C7" s="1"/>
      <c r="D7" s="1"/>
      <c r="E7" s="1" t="s">
        <v>10</v>
      </c>
      <c r="F7" s="1" t="s">
        <v>2</v>
      </c>
      <c r="G7" s="3">
        <v>0.75</v>
      </c>
      <c r="H7" s="1"/>
      <c r="I7" s="42"/>
      <c r="J7" s="13"/>
      <c r="K7" s="33"/>
      <c r="L7" s="79" t="s">
        <v>7</v>
      </c>
      <c r="M7" s="80">
        <f>((PI()*((M5/2)^2))/IF(N5="Feet",1,144)*(M6/IF(N6="Feet",1,12)*IF(N7="Cubic Feet",1,7.48)))</f>
        <v>7049.7339146554959</v>
      </c>
      <c r="N7" s="81" t="s">
        <v>8</v>
      </c>
      <c r="O7" s="24"/>
      <c r="P7" s="95"/>
    </row>
    <row r="8" spans="1:17" ht="13.5" thickBot="1" x14ac:dyDescent="0.25">
      <c r="A8" s="93"/>
      <c r="B8" s="41"/>
      <c r="C8" s="1"/>
      <c r="D8" s="1"/>
      <c r="E8" s="1" t="s">
        <v>11</v>
      </c>
      <c r="F8" s="1" t="s">
        <v>3</v>
      </c>
      <c r="G8" s="1"/>
      <c r="H8" s="1" t="s">
        <v>8</v>
      </c>
      <c r="I8" s="42"/>
      <c r="J8" s="13"/>
      <c r="K8" s="33"/>
      <c r="L8" s="19"/>
      <c r="M8" s="19"/>
      <c r="N8" s="19"/>
      <c r="O8" s="24"/>
      <c r="P8" s="95"/>
    </row>
    <row r="9" spans="1:17" x14ac:dyDescent="0.2">
      <c r="A9" s="93"/>
      <c r="B9" s="41"/>
      <c r="C9" s="1"/>
      <c r="D9" s="1"/>
      <c r="E9" s="1" t="s">
        <v>14</v>
      </c>
      <c r="F9" s="1"/>
      <c r="G9" s="1"/>
      <c r="H9" s="1" t="s">
        <v>9</v>
      </c>
      <c r="I9" s="42"/>
      <c r="J9" s="13"/>
      <c r="K9" s="33"/>
      <c r="L9" s="132" t="s">
        <v>21</v>
      </c>
      <c r="M9" s="133"/>
      <c r="N9" s="134"/>
      <c r="O9" s="24"/>
      <c r="P9" s="95"/>
    </row>
    <row r="10" spans="1:17" ht="12.75" customHeight="1" x14ac:dyDescent="0.2">
      <c r="A10" s="93"/>
      <c r="B10" s="41"/>
      <c r="C10" s="1"/>
      <c r="D10" s="1"/>
      <c r="E10" s="1" t="s">
        <v>12</v>
      </c>
      <c r="F10" s="1"/>
      <c r="G10" s="1"/>
      <c r="H10" s="1"/>
      <c r="I10" s="42"/>
      <c r="J10" s="13"/>
      <c r="K10" s="33"/>
      <c r="L10" s="74" t="s">
        <v>18</v>
      </c>
      <c r="M10" s="75">
        <v>30</v>
      </c>
      <c r="N10" s="76" t="s">
        <v>4</v>
      </c>
      <c r="O10" s="24"/>
      <c r="P10" s="95"/>
    </row>
    <row r="11" spans="1:17" x14ac:dyDescent="0.2">
      <c r="A11" s="93"/>
      <c r="B11" s="41"/>
      <c r="C11" s="1"/>
      <c r="D11" s="1"/>
      <c r="E11" s="1" t="s">
        <v>15</v>
      </c>
      <c r="F11" s="1"/>
      <c r="G11" s="1"/>
      <c r="H11" s="1"/>
      <c r="I11" s="42"/>
      <c r="J11" s="13"/>
      <c r="K11" s="33"/>
      <c r="L11" s="82" t="s">
        <v>17</v>
      </c>
      <c r="M11" s="75">
        <v>15</v>
      </c>
      <c r="N11" s="76" t="s">
        <v>4</v>
      </c>
      <c r="O11" s="24"/>
      <c r="P11" s="95"/>
    </row>
    <row r="12" spans="1:17" ht="13.5" thickBot="1" x14ac:dyDescent="0.25">
      <c r="A12" s="93"/>
      <c r="B12" s="41"/>
      <c r="C12" s="1"/>
      <c r="D12" s="6"/>
      <c r="E12" s="1"/>
      <c r="F12" s="1"/>
      <c r="G12" s="1"/>
      <c r="H12" s="1"/>
      <c r="I12" s="42"/>
      <c r="J12" s="13"/>
      <c r="K12" s="33"/>
      <c r="L12" s="83" t="s">
        <v>23</v>
      </c>
      <c r="M12" s="78">
        <v>15</v>
      </c>
      <c r="N12" s="76" t="s">
        <v>4</v>
      </c>
      <c r="O12" s="23"/>
      <c r="P12" s="95"/>
    </row>
    <row r="13" spans="1:17" ht="13.5" thickBot="1" x14ac:dyDescent="0.25">
      <c r="A13" s="96"/>
      <c r="B13" s="41"/>
      <c r="C13" s="1"/>
      <c r="D13" s="6"/>
      <c r="E13" s="1"/>
      <c r="F13" s="1"/>
      <c r="G13" s="1"/>
      <c r="H13" s="1"/>
      <c r="I13" s="42"/>
      <c r="J13" s="13"/>
      <c r="K13" s="34"/>
      <c r="L13" s="79" t="s">
        <v>7</v>
      </c>
      <c r="M13" s="80">
        <f>((M10/IF(N10="Feet",1,12)*(M11/IF(N11="Feet",1,12)*(M12/IF(N12="Feet",1,12)*IF(N13="Cubic Feet",1,7.48)))))</f>
        <v>50490</v>
      </c>
      <c r="N13" s="81" t="s">
        <v>8</v>
      </c>
      <c r="O13" s="25"/>
      <c r="P13" s="107"/>
    </row>
    <row r="14" spans="1:17" ht="18" customHeight="1" thickBot="1" x14ac:dyDescent="0.25">
      <c r="A14" s="93"/>
      <c r="B14" s="41"/>
      <c r="C14" s="1"/>
      <c r="D14" s="6"/>
      <c r="E14" s="1"/>
      <c r="F14" s="1"/>
      <c r="G14" s="1"/>
      <c r="H14" s="1"/>
      <c r="I14" s="42"/>
      <c r="J14" s="13"/>
      <c r="K14" s="33"/>
      <c r="L14" s="20"/>
      <c r="M14" s="21"/>
      <c r="N14" s="21"/>
      <c r="O14" s="24"/>
      <c r="P14" s="95"/>
    </row>
    <row r="15" spans="1:17" ht="13.5" customHeight="1" x14ac:dyDescent="0.2">
      <c r="A15" s="93"/>
      <c r="B15" s="41"/>
      <c r="C15" s="124" t="s">
        <v>42</v>
      </c>
      <c r="D15" s="125"/>
      <c r="E15" s="125"/>
      <c r="F15" s="125"/>
      <c r="G15" s="135" t="s">
        <v>25</v>
      </c>
      <c r="H15" s="1"/>
      <c r="I15" s="42"/>
      <c r="J15" s="13"/>
      <c r="K15" s="35"/>
      <c r="L15" s="36"/>
      <c r="M15" s="37"/>
      <c r="N15" s="37"/>
      <c r="O15" s="38"/>
      <c r="P15" s="95"/>
    </row>
    <row r="16" spans="1:17" s="110" customFormat="1" ht="38.25" x14ac:dyDescent="0.2">
      <c r="A16" s="97"/>
      <c r="B16" s="41"/>
      <c r="C16" s="50" t="s">
        <v>28</v>
      </c>
      <c r="D16" s="51" t="s">
        <v>26</v>
      </c>
      <c r="E16" s="51" t="s">
        <v>27</v>
      </c>
      <c r="F16" s="51" t="str">
        <f>CONCATENATE("Concentration
of ",
D17,
" to be Used (%)")</f>
        <v>Concentration
of Liquid to be Used (%)</v>
      </c>
      <c r="G16" s="136"/>
      <c r="H16" s="1"/>
      <c r="I16" s="43"/>
      <c r="J16" s="14"/>
      <c r="K16" s="27" t="s">
        <v>30</v>
      </c>
      <c r="L16" s="108"/>
      <c r="M16" s="28"/>
      <c r="N16" s="28"/>
      <c r="O16" s="29"/>
      <c r="P16" s="95"/>
      <c r="Q16" s="109"/>
    </row>
    <row r="17" spans="1:17" ht="16.5" customHeight="1" thickBot="1" x14ac:dyDescent="0.25">
      <c r="A17" s="93"/>
      <c r="B17" s="41"/>
      <c r="C17" s="52" t="s">
        <v>29</v>
      </c>
      <c r="D17" s="53" t="s">
        <v>0</v>
      </c>
      <c r="E17" s="53" t="s">
        <v>8</v>
      </c>
      <c r="F17" s="54">
        <v>0.12</v>
      </c>
      <c r="G17" s="55">
        <v>20</v>
      </c>
      <c r="H17" s="1"/>
      <c r="I17" s="42"/>
      <c r="J17" s="13"/>
      <c r="K17" s="139" t="s">
        <v>43</v>
      </c>
      <c r="L17" s="140"/>
      <c r="M17" s="140"/>
      <c r="N17" s="140"/>
      <c r="O17" s="141"/>
      <c r="P17" s="94"/>
      <c r="Q17" s="111"/>
    </row>
    <row r="18" spans="1:17" ht="13.5" thickBot="1" x14ac:dyDescent="0.25">
      <c r="A18" s="93"/>
      <c r="B18" s="41"/>
      <c r="C18" s="1"/>
      <c r="D18" s="6"/>
      <c r="E18" s="1"/>
      <c r="F18" s="1"/>
      <c r="G18" s="1"/>
      <c r="H18" s="1"/>
      <c r="I18" s="42"/>
      <c r="J18" s="13"/>
      <c r="K18" s="142"/>
      <c r="L18" s="143"/>
      <c r="M18" s="143"/>
      <c r="N18" s="143"/>
      <c r="O18" s="144"/>
      <c r="P18" s="98"/>
    </row>
    <row r="19" spans="1:17" s="112" customFormat="1" ht="13.5" thickBot="1" x14ac:dyDescent="0.25">
      <c r="A19" s="99"/>
      <c r="B19" s="44"/>
      <c r="C19" s="126" t="s">
        <v>35</v>
      </c>
      <c r="D19" s="127"/>
      <c r="E19" s="127"/>
      <c r="F19" s="128"/>
      <c r="G19" s="137" t="s">
        <v>36</v>
      </c>
      <c r="H19" s="138"/>
      <c r="I19" s="45"/>
      <c r="J19" s="15"/>
      <c r="K19" s="142"/>
      <c r="L19" s="143"/>
      <c r="M19" s="143"/>
      <c r="N19" s="143"/>
      <c r="O19" s="144"/>
      <c r="P19" s="94"/>
    </row>
    <row r="20" spans="1:17" ht="45.75" customHeight="1" thickBot="1" x14ac:dyDescent="0.25">
      <c r="A20" s="93"/>
      <c r="B20" s="41"/>
      <c r="C20" s="56" t="s">
        <v>39</v>
      </c>
      <c r="D20" s="57" t="s">
        <v>38</v>
      </c>
      <c r="E20" s="58" t="s">
        <v>19</v>
      </c>
      <c r="F20" s="58" t="s">
        <v>31</v>
      </c>
      <c r="G20" s="84" t="s">
        <v>32</v>
      </c>
      <c r="H20" s="59" t="str">
        <f>CONCATENATE("Minimum Amount
of ",
D17,
" to Feed*
(",E17,")")</f>
        <v>Minimum Amount
of Liquid to Feed*
(Gallons)</v>
      </c>
      <c r="I20" s="42"/>
      <c r="J20" s="13"/>
      <c r="K20" s="142"/>
      <c r="L20" s="143"/>
      <c r="M20" s="143"/>
      <c r="N20" s="143"/>
      <c r="O20" s="144"/>
      <c r="P20" s="94"/>
    </row>
    <row r="21" spans="1:17" x14ac:dyDescent="0.2">
      <c r="A21" s="93"/>
      <c r="B21" s="41"/>
      <c r="C21" s="88" t="s">
        <v>41</v>
      </c>
      <c r="D21" s="60">
        <v>50490</v>
      </c>
      <c r="E21" s="61">
        <v>0.5</v>
      </c>
      <c r="F21" s="62">
        <f>D21*E21</f>
        <v>25245</v>
      </c>
      <c r="G21" s="85">
        <f t="shared" ref="G21:G30" si="0">F21*8.34*G$17/1000000</f>
        <v>4.2108660000000002</v>
      </c>
      <c r="H21" s="63">
        <f t="shared" ref="H21:H30" si="1">($G21/F$17)*IF($E$17="Gallons",(1/7.48),IF($E$17="Pints",(8/7.48),IF($E$17="Cups",(16/7.48),IF($E$17="Ounces",(128/7.48),IF($E$17="Tablespoons",(256/7.48),IF($E$17="Milliliters",(3785.434/7.48),1))))))</f>
        <v>4.6912499999999993</v>
      </c>
      <c r="I21" s="42"/>
      <c r="J21" s="13"/>
      <c r="K21" s="142"/>
      <c r="L21" s="143"/>
      <c r="M21" s="143"/>
      <c r="N21" s="143"/>
      <c r="O21" s="144"/>
      <c r="P21" s="94"/>
    </row>
    <row r="22" spans="1:17" x14ac:dyDescent="0.2">
      <c r="A22" s="93"/>
      <c r="B22" s="41"/>
      <c r="C22" s="64" t="s">
        <v>33</v>
      </c>
      <c r="D22" s="65">
        <v>253790</v>
      </c>
      <c r="E22" s="66">
        <v>0.8</v>
      </c>
      <c r="F22" s="67">
        <f t="shared" ref="F22:F30" si="2">D22*E22</f>
        <v>203032</v>
      </c>
      <c r="G22" s="86">
        <f t="shared" si="0"/>
        <v>33.865737599999996</v>
      </c>
      <c r="H22" s="68">
        <f t="shared" si="1"/>
        <v>37.729208556149722</v>
      </c>
      <c r="I22" s="42"/>
      <c r="J22" s="13"/>
      <c r="K22" s="142"/>
      <c r="L22" s="143"/>
      <c r="M22" s="143"/>
      <c r="N22" s="143"/>
      <c r="O22" s="144"/>
      <c r="P22" s="94"/>
    </row>
    <row r="23" spans="1:17" ht="12.75" customHeight="1" x14ac:dyDescent="0.2">
      <c r="A23" s="93"/>
      <c r="B23" s="41"/>
      <c r="C23" s="64" t="s">
        <v>34</v>
      </c>
      <c r="D23" s="65">
        <v>2000000</v>
      </c>
      <c r="E23" s="66">
        <v>0.8</v>
      </c>
      <c r="F23" s="67">
        <f t="shared" si="2"/>
        <v>1600000</v>
      </c>
      <c r="G23" s="86">
        <f t="shared" si="0"/>
        <v>266.88</v>
      </c>
      <c r="H23" s="68">
        <f t="shared" si="1"/>
        <v>297.32620320855608</v>
      </c>
      <c r="I23" s="42"/>
      <c r="J23" s="13"/>
      <c r="K23" s="145"/>
      <c r="L23" s="146"/>
      <c r="M23" s="146"/>
      <c r="N23" s="146"/>
      <c r="O23" s="147"/>
      <c r="P23" s="94"/>
    </row>
    <row r="24" spans="1:17" x14ac:dyDescent="0.2">
      <c r="A24" s="93"/>
      <c r="B24" s="41"/>
      <c r="C24" s="64" t="s">
        <v>40</v>
      </c>
      <c r="D24" s="65">
        <v>7050</v>
      </c>
      <c r="E24" s="66">
        <v>1</v>
      </c>
      <c r="F24" s="67">
        <f t="shared" si="2"/>
        <v>7050</v>
      </c>
      <c r="G24" s="86">
        <f t="shared" si="0"/>
        <v>1.17594</v>
      </c>
      <c r="H24" s="68">
        <f t="shared" si="1"/>
        <v>1.3100935828877003</v>
      </c>
      <c r="I24" s="42"/>
      <c r="J24" s="13"/>
      <c r="K24" s="12"/>
      <c r="L24" s="30"/>
      <c r="M24" s="31"/>
      <c r="N24" s="12"/>
      <c r="O24" s="29"/>
      <c r="P24" s="94"/>
    </row>
    <row r="25" spans="1:17" x14ac:dyDescent="0.2">
      <c r="A25" s="93"/>
      <c r="B25" s="41"/>
      <c r="C25" s="69" t="s">
        <v>16</v>
      </c>
      <c r="D25" s="65">
        <v>1000</v>
      </c>
      <c r="E25" s="66">
        <v>0.75</v>
      </c>
      <c r="F25" s="67">
        <f t="shared" si="2"/>
        <v>750</v>
      </c>
      <c r="G25" s="86">
        <f t="shared" si="0"/>
        <v>0.12509999999999999</v>
      </c>
      <c r="H25" s="68">
        <f t="shared" si="1"/>
        <v>0.13937165775401067</v>
      </c>
      <c r="I25" s="42"/>
      <c r="J25" s="13"/>
      <c r="K25" s="4"/>
      <c r="L25" s="10"/>
      <c r="M25" s="10"/>
      <c r="N25" s="10"/>
      <c r="O25" s="5"/>
      <c r="P25" s="94"/>
    </row>
    <row r="26" spans="1:17" x14ac:dyDescent="0.2">
      <c r="A26" s="93"/>
      <c r="B26" s="41"/>
      <c r="C26" s="69" t="s">
        <v>16</v>
      </c>
      <c r="D26" s="65">
        <v>1000</v>
      </c>
      <c r="E26" s="66">
        <v>0.7</v>
      </c>
      <c r="F26" s="67">
        <f t="shared" si="2"/>
        <v>700</v>
      </c>
      <c r="G26" s="86">
        <f t="shared" si="0"/>
        <v>0.11676</v>
      </c>
      <c r="H26" s="68">
        <f t="shared" si="1"/>
        <v>0.1300802139037433</v>
      </c>
      <c r="I26" s="42"/>
      <c r="J26" s="13"/>
      <c r="K26" s="4"/>
      <c r="L26" s="8"/>
      <c r="M26" s="7"/>
      <c r="N26" s="4"/>
      <c r="O26" s="5"/>
      <c r="P26" s="94"/>
    </row>
    <row r="27" spans="1:17" x14ac:dyDescent="0.2">
      <c r="A27" s="93"/>
      <c r="B27" s="41"/>
      <c r="C27" s="69" t="s">
        <v>16</v>
      </c>
      <c r="D27" s="65">
        <v>1000</v>
      </c>
      <c r="E27" s="66">
        <v>0.9</v>
      </c>
      <c r="F27" s="67">
        <f t="shared" si="2"/>
        <v>900</v>
      </c>
      <c r="G27" s="86">
        <f t="shared" si="0"/>
        <v>0.15012</v>
      </c>
      <c r="H27" s="68">
        <f t="shared" si="1"/>
        <v>0.16724598930481283</v>
      </c>
      <c r="I27" s="42"/>
      <c r="J27" s="13"/>
      <c r="K27" s="4"/>
      <c r="L27" s="11"/>
      <c r="M27" s="7"/>
      <c r="N27" s="4"/>
      <c r="O27" s="5"/>
      <c r="P27" s="94"/>
    </row>
    <row r="28" spans="1:17" ht="12.75" customHeight="1" x14ac:dyDescent="0.2">
      <c r="A28" s="93"/>
      <c r="B28" s="41"/>
      <c r="C28" s="69" t="s">
        <v>16</v>
      </c>
      <c r="D28" s="65">
        <v>1000</v>
      </c>
      <c r="E28" s="66">
        <v>0.8</v>
      </c>
      <c r="F28" s="67">
        <f t="shared" si="2"/>
        <v>800</v>
      </c>
      <c r="G28" s="86">
        <f t="shared" si="0"/>
        <v>0.13344</v>
      </c>
      <c r="H28" s="68">
        <f t="shared" si="1"/>
        <v>0.14866310160427806</v>
      </c>
      <c r="I28" s="42"/>
      <c r="J28" s="13"/>
      <c r="K28" s="4"/>
      <c r="L28" s="11"/>
      <c r="M28" s="7"/>
      <c r="N28" s="4"/>
      <c r="O28" s="5"/>
      <c r="P28" s="94"/>
    </row>
    <row r="29" spans="1:17" x14ac:dyDescent="0.2">
      <c r="A29" s="93"/>
      <c r="B29" s="41"/>
      <c r="C29" s="69" t="s">
        <v>16</v>
      </c>
      <c r="D29" s="65">
        <v>1000</v>
      </c>
      <c r="E29" s="66">
        <v>0.8</v>
      </c>
      <c r="F29" s="67">
        <f t="shared" si="2"/>
        <v>800</v>
      </c>
      <c r="G29" s="86">
        <f t="shared" si="0"/>
        <v>0.13344</v>
      </c>
      <c r="H29" s="68">
        <f t="shared" si="1"/>
        <v>0.14866310160427806</v>
      </c>
      <c r="I29" s="42"/>
      <c r="J29" s="13"/>
      <c r="K29" s="4"/>
      <c r="L29" s="8"/>
      <c r="M29" s="9"/>
      <c r="N29" s="4"/>
      <c r="O29" s="5"/>
      <c r="P29" s="94"/>
    </row>
    <row r="30" spans="1:17" ht="13.5" thickBot="1" x14ac:dyDescent="0.25">
      <c r="A30" s="93"/>
      <c r="B30" s="41"/>
      <c r="C30" s="70" t="s">
        <v>16</v>
      </c>
      <c r="D30" s="65">
        <v>1000</v>
      </c>
      <c r="E30" s="71">
        <v>0.8</v>
      </c>
      <c r="F30" s="72">
        <f t="shared" si="2"/>
        <v>800</v>
      </c>
      <c r="G30" s="87">
        <f t="shared" si="0"/>
        <v>0.13344</v>
      </c>
      <c r="H30" s="73">
        <f t="shared" si="1"/>
        <v>0.14866310160427806</v>
      </c>
      <c r="I30" s="42"/>
      <c r="J30" s="13"/>
      <c r="K30" s="4"/>
      <c r="L30" s="5"/>
      <c r="M30" s="5"/>
      <c r="N30" s="5"/>
      <c r="O30" s="5"/>
      <c r="P30" s="95"/>
    </row>
    <row r="31" spans="1:17" x14ac:dyDescent="0.2">
      <c r="A31" s="93"/>
      <c r="B31" s="46"/>
      <c r="C31" s="47"/>
      <c r="D31" s="48"/>
      <c r="E31" s="47"/>
      <c r="F31" s="47"/>
      <c r="G31" s="47"/>
      <c r="H31" s="47"/>
      <c r="I31" s="49"/>
      <c r="J31" s="13"/>
      <c r="K31" s="4"/>
      <c r="L31" s="4"/>
      <c r="M31" s="4"/>
      <c r="N31" s="4"/>
      <c r="O31" s="5"/>
      <c r="P31" s="95"/>
    </row>
    <row r="32" spans="1:17" x14ac:dyDescent="0.2">
      <c r="A32" s="113"/>
      <c r="B32" s="114"/>
      <c r="C32" s="114"/>
      <c r="D32" s="115"/>
      <c r="E32" s="114"/>
      <c r="F32" s="114"/>
      <c r="G32" s="114"/>
      <c r="H32" s="114"/>
      <c r="I32" s="114"/>
      <c r="J32" s="116"/>
      <c r="K32" s="89"/>
      <c r="L32" s="90"/>
      <c r="M32" s="90"/>
      <c r="N32" s="90"/>
      <c r="O32" s="91"/>
      <c r="P32" s="100"/>
    </row>
    <row r="36" spans="3:3" x14ac:dyDescent="0.2">
      <c r="C36" s="117"/>
    </row>
  </sheetData>
  <sheetProtection sheet="1"/>
  <mergeCells count="9">
    <mergeCell ref="B2:I2"/>
    <mergeCell ref="L2:N2"/>
    <mergeCell ref="C15:F15"/>
    <mergeCell ref="C19:F19"/>
    <mergeCell ref="L4:N4"/>
    <mergeCell ref="L9:N9"/>
    <mergeCell ref="G15:G16"/>
    <mergeCell ref="G19:H19"/>
    <mergeCell ref="K17:O23"/>
  </mergeCells>
  <phoneticPr fontId="2" type="noConversion"/>
  <dataValidations xWindow="781" yWindow="471" count="5">
    <dataValidation type="list" allowBlank="1" showInputMessage="1" showErrorMessage="1" errorTitle="Warning:" error="Entry is not valid." sqref="N24 N29 N7 N13">
      <formula1>$H$8:$H$9</formula1>
    </dataValidation>
    <dataValidation type="list" allowBlank="1" showErrorMessage="1" errorTitle="Warning:" error="Entry is not valid." sqref="N5:N6 N10:N12 N26:N28">
      <formula1>$H$5:$H$6</formula1>
    </dataValidation>
    <dataValidation type="list" showInputMessage="1" showErrorMessage="1" errorTitle="Error:" error="Data entered is not valid." promptTitle="Instructions:" prompt="Click the down arrow and select the units in which you will feed the product." sqref="E17">
      <formula1>$E$5:$E$11</formula1>
    </dataValidation>
    <dataValidation type="list" errorStyle="warning" allowBlank="1" showInputMessage="1" showErrorMessage="1" errorTitle="Notice:" error="The value you entered is not standard. Use this value only if you are sure it is correct." promptTitle="Instructions:" prompt="Click the down arrow and select the concentration of the product as you receive it from the vendor._x000a__x000a_        ***  Note ***  _x000a_If the concentration of your product is not in the list, type in the available chlorine concentration shown on your product label." sqref="F17">
      <formula1>$G$5:$G$7</formula1>
    </dataValidation>
    <dataValidation type="list" showInputMessage="1" showErrorMessage="1" errorTitle="Error:" error="Data entered is not valid." promptTitle="Instructions:" prompt="Click the down arrow and select the form in which you obtain your chlorine." sqref="D17">
      <formula1>$F$5:$F$8</formula1>
    </dataValidation>
  </dataValidations>
  <pageMargins left="0.25" right="0.25" top="1" bottom="1" header="0.5" footer="0.5"/>
  <pageSetup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Calculator</vt:lpstr>
      <vt:lpstr>Calculator!Print_Area</vt:lpstr>
    </vt:vector>
  </TitlesOfParts>
  <Company>State of Utah 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rtopham</dc:creator>
  <cp:lastModifiedBy>Bernie Clark</cp:lastModifiedBy>
  <cp:lastPrinted>2014-09-04T00:26:00Z</cp:lastPrinted>
  <dcterms:created xsi:type="dcterms:W3CDTF">2011-05-23T20:12:50Z</dcterms:created>
  <dcterms:modified xsi:type="dcterms:W3CDTF">2015-12-16T17:07:47Z</dcterms:modified>
</cp:coreProperties>
</file>